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0" i="1" l="1"/>
  <c r="D10" i="1"/>
  <c r="C10" i="1"/>
  <c r="E10" i="1" l="1"/>
  <c r="S29" i="1" l="1"/>
  <c r="R29" i="1"/>
  <c r="Q29" i="1"/>
  <c r="P29" i="1"/>
  <c r="S28" i="1"/>
  <c r="R28" i="1"/>
  <c r="Q28" i="1"/>
  <c r="P28" i="1"/>
  <c r="S27" i="1"/>
  <c r="R27" i="1"/>
  <c r="Q27" i="1"/>
  <c r="P27" i="1"/>
  <c r="S26" i="1"/>
  <c r="R26" i="1"/>
  <c r="Q26" i="1"/>
  <c r="P26" i="1"/>
  <c r="S25" i="1"/>
  <c r="R25" i="1"/>
  <c r="Q25" i="1"/>
  <c r="P25" i="1"/>
  <c r="S24" i="1"/>
  <c r="R24" i="1"/>
  <c r="Q24" i="1"/>
  <c r="P24" i="1"/>
  <c r="S23" i="1"/>
  <c r="R23" i="1"/>
  <c r="Q23" i="1"/>
  <c r="P23" i="1"/>
  <c r="S22" i="1"/>
  <c r="R22" i="1"/>
  <c r="Q22" i="1"/>
  <c r="P22" i="1"/>
  <c r="S21" i="1"/>
  <c r="R21" i="1"/>
  <c r="Q21" i="1"/>
  <c r="P21" i="1"/>
  <c r="S20" i="1"/>
  <c r="R20" i="1"/>
  <c r="Q20" i="1"/>
  <c r="P20" i="1"/>
  <c r="S19" i="1"/>
  <c r="R19" i="1"/>
  <c r="Q19" i="1"/>
  <c r="P19" i="1"/>
  <c r="S18" i="1"/>
  <c r="R18" i="1"/>
  <c r="Q18" i="1"/>
  <c r="P18" i="1"/>
  <c r="S17" i="1"/>
  <c r="R17" i="1"/>
  <c r="Q17" i="1"/>
  <c r="P17" i="1"/>
  <c r="S16" i="1"/>
  <c r="R16" i="1"/>
  <c r="Q16" i="1"/>
  <c r="P16" i="1"/>
  <c r="S15" i="1"/>
  <c r="R15" i="1"/>
  <c r="Q15" i="1"/>
  <c r="P15" i="1"/>
  <c r="S14" i="1"/>
  <c r="R14" i="1"/>
  <c r="Q14" i="1"/>
  <c r="P14" i="1"/>
  <c r="S13" i="1"/>
  <c r="R13" i="1"/>
  <c r="Q13" i="1"/>
  <c r="P13" i="1"/>
  <c r="S12" i="1"/>
  <c r="R12" i="1"/>
  <c r="Q12" i="1"/>
  <c r="P12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M28" i="1" l="1"/>
  <c r="M26" i="1"/>
  <c r="M24" i="1"/>
  <c r="M22" i="1"/>
  <c r="M20" i="1"/>
  <c r="M18" i="1"/>
  <c r="M16" i="1"/>
  <c r="M14" i="1"/>
  <c r="M12" i="1"/>
  <c r="N27" i="1"/>
  <c r="N15" i="1"/>
  <c r="N17" i="1"/>
  <c r="N19" i="1"/>
  <c r="N21" i="1"/>
  <c r="N23" i="1"/>
  <c r="N25" i="1"/>
  <c r="N29" i="1"/>
  <c r="N13" i="1"/>
  <c r="O25" i="1"/>
  <c r="M13" i="1"/>
  <c r="M17" i="1"/>
  <c r="M25" i="1"/>
  <c r="B10" i="1"/>
  <c r="O14" i="1"/>
  <c r="O29" i="1"/>
  <c r="M29" i="1"/>
  <c r="N28" i="1"/>
  <c r="O28" i="1"/>
  <c r="O27" i="1"/>
  <c r="M27" i="1"/>
  <c r="N26" i="1"/>
  <c r="O26" i="1"/>
  <c r="O24" i="1"/>
  <c r="N24" i="1"/>
  <c r="O23" i="1"/>
  <c r="M23" i="1"/>
  <c r="N22" i="1"/>
  <c r="O22" i="1"/>
  <c r="O21" i="1"/>
  <c r="M21" i="1"/>
  <c r="N20" i="1"/>
  <c r="O20" i="1"/>
  <c r="M19" i="1"/>
  <c r="O19" i="1"/>
  <c r="O18" i="1"/>
  <c r="N18" i="1"/>
  <c r="O17" i="1"/>
  <c r="O16" i="1"/>
  <c r="N16" i="1"/>
  <c r="O15" i="1"/>
  <c r="M15" i="1"/>
  <c r="N14" i="1"/>
  <c r="O13" i="1"/>
  <c r="N12" i="1"/>
  <c r="O12" i="1"/>
  <c r="H10" i="1"/>
  <c r="F1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G29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K10" i="1" l="1"/>
  <c r="S10" i="1"/>
  <c r="R10" i="1"/>
  <c r="Q10" i="1"/>
  <c r="L10" i="1"/>
  <c r="P10" i="1"/>
  <c r="J10" i="1"/>
  <c r="G10" i="1"/>
  <c r="O10" i="1" l="1"/>
  <c r="N10" i="1"/>
  <c r="M10" i="1"/>
</calcChain>
</file>

<file path=xl/sharedStrings.xml><?xml version="1.0" encoding="utf-8"?>
<sst xmlns="http://schemas.openxmlformats.org/spreadsheetml/2006/main" count="58" uniqueCount="47">
  <si>
    <t>Наименование сельских поселений</t>
  </si>
  <si>
    <t>Дотация</t>
  </si>
  <si>
    <t>Исполнено по отчету</t>
  </si>
  <si>
    <t>%</t>
  </si>
  <si>
    <t>Иные межбюджетные трансферты</t>
  </si>
  <si>
    <t>сумма</t>
  </si>
  <si>
    <t>Всего</t>
  </si>
  <si>
    <t>в том числе:</t>
  </si>
  <si>
    <t>Иные м/трансф.</t>
  </si>
  <si>
    <t>1.Богородское</t>
  </si>
  <si>
    <t>2.Булава</t>
  </si>
  <si>
    <t>3.Быстринск</t>
  </si>
  <si>
    <t>4.Де-Кастри</t>
  </si>
  <si>
    <t>5.Дуди</t>
  </si>
  <si>
    <t>6.Киселевка</t>
  </si>
  <si>
    <t>7.Калиновка</t>
  </si>
  <si>
    <t>8.Нижняя-Гавань</t>
  </si>
  <si>
    <t>9.Мариинское</t>
  </si>
  <si>
    <t>10.Савинское</t>
  </si>
  <si>
    <t>11.Санники</t>
  </si>
  <si>
    <t>12.Солонцы</t>
  </si>
  <si>
    <t>13.Софийское</t>
  </si>
  <si>
    <t>14.Сусанино</t>
  </si>
  <si>
    <t>15.Тыр</t>
  </si>
  <si>
    <t>16.Тахта</t>
  </si>
  <si>
    <t>17.Ухта</t>
  </si>
  <si>
    <t>18.Циммермановка</t>
  </si>
  <si>
    <t>ВСЕГО:</t>
  </si>
  <si>
    <t>(тыс. руб.)</t>
  </si>
  <si>
    <t>Дотации</t>
  </si>
  <si>
    <t>Председатель</t>
  </si>
  <si>
    <t>Контрольно-счетной палаты</t>
  </si>
  <si>
    <t>Инспектор</t>
  </si>
  <si>
    <t>Г.Л.Бабина</t>
  </si>
  <si>
    <t>Н.И.Лупир</t>
  </si>
  <si>
    <t>Приложение № 8</t>
  </si>
  <si>
    <t>Анализ  межбюджетных трансфертов</t>
  </si>
  <si>
    <t xml:space="preserve">Утверждено по решению Собрания </t>
  </si>
  <si>
    <t>предоставленные из бюджета Ульчского муниципального района бюджетам сельских поселений в 2014 году</t>
  </si>
  <si>
    <t>Отчет за 2013 год</t>
  </si>
  <si>
    <t>2014 год</t>
  </si>
  <si>
    <t>Итого за 2014 год</t>
  </si>
  <si>
    <t>Отклонение  отчета за 2014 год к 2013году</t>
  </si>
  <si>
    <t>Утвержд. по решению от 28.11.14 № 91</t>
  </si>
  <si>
    <t>Утвержд. по решению от 20.12.13 №35</t>
  </si>
  <si>
    <t>в т.ч.</t>
  </si>
  <si>
    <t>Иных м/бюдж.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</si>
</sst>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4" fillId="0" borderId="0" xfId="0" applyFont="1" applyAlignment="1">
      <alignment horizontal="left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0" xfId="0" applyFont="1"/>
    <xf numFmtId="0" fontId="3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zoomScale="86" zoomScaleNormal="86" workbookViewId="0">
      <selection activeCell="H21" sqref="H21"/>
    </sheetView>
  </sheetViews>
  <sheetFormatPr defaultRowHeight="15" x14ac:dyDescent="0.25"/>
  <cols>
    <col min="1" max="1" width="18.85546875" customWidth="1"/>
    <col min="2" max="2" width="10.140625" bestFit="1" customWidth="1"/>
    <col min="3" max="3" width="10.140625" customWidth="1"/>
    <col min="4" max="4" width="10.85546875" customWidth="1"/>
    <col min="5" max="5" width="10" customWidth="1"/>
    <col min="6" max="6" width="10.140625" bestFit="1" customWidth="1"/>
    <col min="7" max="7" width="11.85546875" customWidth="1"/>
    <col min="8" max="8" width="11.28515625" customWidth="1"/>
    <col min="9" max="9" width="11.42578125" bestFit="1" customWidth="1"/>
    <col min="10" max="10" width="11.5703125" customWidth="1"/>
    <col min="11" max="11" width="12.28515625" customWidth="1"/>
    <col min="12" max="12" width="10.85546875" customWidth="1"/>
    <col min="13" max="13" width="11.7109375" customWidth="1"/>
    <col min="14" max="14" width="11" bestFit="1" customWidth="1"/>
    <col min="15" max="15" width="12.42578125" customWidth="1"/>
    <col min="16" max="16" width="10.7109375" customWidth="1"/>
    <col min="17" max="17" width="10.28515625" customWidth="1"/>
    <col min="18" max="18" width="10.7109375" customWidth="1"/>
    <col min="19" max="19" width="11.140625" customWidth="1"/>
  </cols>
  <sheetData>
    <row r="1" spans="1:19" ht="18.75" x14ac:dyDescent="0.3">
      <c r="N1" s="29" t="s">
        <v>35</v>
      </c>
      <c r="O1" s="29"/>
      <c r="P1" s="29"/>
    </row>
    <row r="2" spans="1:19" ht="15.75" customHeight="1" x14ac:dyDescent="0.3">
      <c r="A2" s="3"/>
      <c r="B2" s="43" t="s">
        <v>36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22"/>
      <c r="O2" s="22"/>
      <c r="P2" s="3"/>
      <c r="Q2" s="3"/>
      <c r="R2" s="3"/>
      <c r="S2" s="3"/>
    </row>
    <row r="3" spans="1:19" ht="27" customHeight="1" x14ac:dyDescent="0.3">
      <c r="A3" s="3"/>
      <c r="B3" s="43" t="s">
        <v>38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3"/>
      <c r="Q3" s="3"/>
      <c r="R3" s="3"/>
      <c r="S3" s="3"/>
    </row>
    <row r="4" spans="1:19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 t="s">
        <v>28</v>
      </c>
      <c r="P4" s="3"/>
      <c r="Q4" s="3"/>
      <c r="R4" s="3"/>
      <c r="S4" s="3"/>
    </row>
    <row r="5" spans="1:19" ht="30" customHeight="1" x14ac:dyDescent="0.25">
      <c r="A5" s="45" t="s">
        <v>0</v>
      </c>
      <c r="B5" s="27" t="s">
        <v>39</v>
      </c>
      <c r="C5" s="28"/>
      <c r="D5" s="28"/>
      <c r="E5" s="30" t="s">
        <v>40</v>
      </c>
      <c r="F5" s="31"/>
      <c r="G5" s="31"/>
      <c r="H5" s="31"/>
      <c r="I5" s="31"/>
      <c r="J5" s="31"/>
      <c r="K5" s="31"/>
      <c r="L5" s="31"/>
      <c r="M5" s="32"/>
      <c r="N5" s="39" t="s">
        <v>42</v>
      </c>
      <c r="O5" s="40"/>
      <c r="P5" s="30" t="s">
        <v>45</v>
      </c>
      <c r="Q5" s="31"/>
      <c r="R5" s="31"/>
      <c r="S5" s="32"/>
    </row>
    <row r="6" spans="1:19" ht="65.25" customHeight="1" x14ac:dyDescent="0.25">
      <c r="A6" s="46"/>
      <c r="B6" s="37" t="s">
        <v>6</v>
      </c>
      <c r="C6" s="31"/>
      <c r="D6" s="32"/>
      <c r="E6" s="27" t="s">
        <v>1</v>
      </c>
      <c r="F6" s="28"/>
      <c r="G6" s="42"/>
      <c r="H6" s="27" t="s">
        <v>4</v>
      </c>
      <c r="I6" s="28"/>
      <c r="J6" s="42"/>
      <c r="K6" s="27" t="s">
        <v>41</v>
      </c>
      <c r="L6" s="28"/>
      <c r="M6" s="42"/>
      <c r="N6" s="37" t="s">
        <v>5</v>
      </c>
      <c r="O6" s="37" t="s">
        <v>3</v>
      </c>
      <c r="P6" s="33" t="s">
        <v>29</v>
      </c>
      <c r="Q6" s="34"/>
      <c r="R6" s="33" t="s">
        <v>46</v>
      </c>
      <c r="S6" s="34"/>
    </row>
    <row r="7" spans="1:19" ht="15" customHeight="1" x14ac:dyDescent="0.25">
      <c r="A7" s="46"/>
      <c r="B7" s="41"/>
      <c r="C7" s="37" t="s">
        <v>1</v>
      </c>
      <c r="D7" s="37" t="s">
        <v>8</v>
      </c>
      <c r="E7" s="37" t="s">
        <v>44</v>
      </c>
      <c r="F7" s="37" t="s">
        <v>2</v>
      </c>
      <c r="G7" s="37" t="s">
        <v>3</v>
      </c>
      <c r="H7" s="37" t="s">
        <v>43</v>
      </c>
      <c r="I7" s="37" t="s">
        <v>2</v>
      </c>
      <c r="J7" s="37" t="s">
        <v>3</v>
      </c>
      <c r="K7" s="37" t="s">
        <v>37</v>
      </c>
      <c r="L7" s="37" t="s">
        <v>2</v>
      </c>
      <c r="M7" s="37" t="s">
        <v>3</v>
      </c>
      <c r="N7" s="41"/>
      <c r="O7" s="41"/>
      <c r="P7" s="35"/>
      <c r="Q7" s="36"/>
      <c r="R7" s="35"/>
      <c r="S7" s="36"/>
    </row>
    <row r="8" spans="1:19" ht="70.5" customHeight="1" x14ac:dyDescent="0.25">
      <c r="A8" s="47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20" t="s">
        <v>5</v>
      </c>
      <c r="Q8" s="21" t="s">
        <v>3</v>
      </c>
      <c r="R8" s="21" t="s">
        <v>5</v>
      </c>
      <c r="S8" s="21" t="s">
        <v>3</v>
      </c>
    </row>
    <row r="9" spans="1:19" s="18" customFormat="1" x14ac:dyDescent="0.25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  <c r="I9" s="5">
        <v>9</v>
      </c>
      <c r="J9" s="7">
        <v>10</v>
      </c>
      <c r="K9" s="5">
        <v>11</v>
      </c>
      <c r="L9" s="5">
        <v>12</v>
      </c>
      <c r="M9" s="7">
        <v>13</v>
      </c>
      <c r="N9" s="5">
        <v>14</v>
      </c>
      <c r="O9" s="7">
        <v>15</v>
      </c>
      <c r="P9" s="5">
        <v>16</v>
      </c>
      <c r="Q9" s="7">
        <v>17</v>
      </c>
      <c r="R9" s="5">
        <v>18</v>
      </c>
      <c r="S9" s="7">
        <v>19</v>
      </c>
    </row>
    <row r="10" spans="1:19" s="18" customFormat="1" x14ac:dyDescent="0.25">
      <c r="A10" s="8" t="s">
        <v>27</v>
      </c>
      <c r="B10" s="9">
        <f>C10+D10</f>
        <v>58781.389999999985</v>
      </c>
      <c r="C10" s="9">
        <f>C12+C13+C14+C15+C16+C17+C18+C19+C20+C21+C22+C23+C24+C25+C26+C27+C28+C29</f>
        <v>15922.399999999998</v>
      </c>
      <c r="D10" s="9">
        <f t="shared" ref="D10" si="0">D12+D13+D14+D15+D16+D17+D18+D19+D20+D21+D22+D23+D24+D25+D26+D27+D28+D29</f>
        <v>42858.989999999991</v>
      </c>
      <c r="E10" s="9">
        <f t="shared" ref="E10" si="1">E12+E13+E14+E15+E16+E17+E18+E19+E20+E21+E22+E23+E24+E25+E26+E27+E28+E29</f>
        <v>16714.499999999996</v>
      </c>
      <c r="F10" s="9">
        <f>F12+F13+F14+F15+F16+F17+F18+F19+F20+F21+F22+F23+F24+F25+F26+F27+F28+F29</f>
        <v>16714.499999999996</v>
      </c>
      <c r="G10" s="10">
        <f>F10/E10*100</f>
        <v>100</v>
      </c>
      <c r="H10" s="24">
        <f t="shared" ref="H10:I10" si="2">H12+H13+H14+H15+H16+H17+H18+H19+H20+H21+H22+H23+H24+H25+H26+H27+H28+H29</f>
        <v>35104.641000000003</v>
      </c>
      <c r="I10" s="24">
        <f t="shared" si="2"/>
        <v>35104.641000000003</v>
      </c>
      <c r="J10" s="9">
        <f>I10/H10*100</f>
        <v>100</v>
      </c>
      <c r="K10" s="9">
        <f>E10+H10</f>
        <v>51819.141000000003</v>
      </c>
      <c r="L10" s="9">
        <f>F10+I10</f>
        <v>51819.141000000003</v>
      </c>
      <c r="M10" s="9">
        <f>L10/K10*100</f>
        <v>100</v>
      </c>
      <c r="N10" s="9">
        <f>L10-B10</f>
        <v>-6962.2489999999816</v>
      </c>
      <c r="O10" s="9">
        <f>L10/B10*100</f>
        <v>88.15569179292973</v>
      </c>
      <c r="P10" s="19">
        <f>F10-C10</f>
        <v>792.09999999999854</v>
      </c>
      <c r="Q10" s="19">
        <f>F10/C10*100</f>
        <v>104.97475254986685</v>
      </c>
      <c r="R10" s="19">
        <f>I10-D10</f>
        <v>-7754.3489999999874</v>
      </c>
      <c r="S10" s="19">
        <f>I10/D10*100</f>
        <v>81.907298795421951</v>
      </c>
    </row>
    <row r="11" spans="1:19" s="1" customFormat="1" x14ac:dyDescent="0.25">
      <c r="A11" s="8" t="s">
        <v>7</v>
      </c>
      <c r="B11" s="9"/>
      <c r="C11" s="5"/>
      <c r="D11" s="5"/>
      <c r="E11" s="5"/>
      <c r="F11" s="5"/>
      <c r="G11" s="6"/>
      <c r="H11" s="24"/>
      <c r="I11" s="24"/>
      <c r="J11" s="7"/>
      <c r="K11" s="5"/>
      <c r="L11" s="5"/>
      <c r="M11" s="7"/>
      <c r="N11" s="5"/>
      <c r="O11" s="7"/>
      <c r="P11" s="12"/>
      <c r="Q11" s="12"/>
      <c r="R11" s="12"/>
      <c r="S11" s="12"/>
    </row>
    <row r="12" spans="1:19" x14ac:dyDescent="0.25">
      <c r="A12" s="13" t="s">
        <v>9</v>
      </c>
      <c r="B12" s="16">
        <f t="shared" ref="B12:B29" si="3">C12+D12</f>
        <v>2911.39</v>
      </c>
      <c r="C12" s="23">
        <v>30.2</v>
      </c>
      <c r="D12" s="23">
        <v>2881.19</v>
      </c>
      <c r="E12" s="16">
        <v>1002.7</v>
      </c>
      <c r="F12" s="23">
        <v>1002.7</v>
      </c>
      <c r="G12" s="10">
        <f t="shared" ref="G12:G29" si="4">F12/E12*100</f>
        <v>100</v>
      </c>
      <c r="H12" s="25">
        <v>168.017</v>
      </c>
      <c r="I12" s="25">
        <v>168.017</v>
      </c>
      <c r="J12" s="11">
        <f t="shared" ref="J12:J29" si="5">I12/H12*100</f>
        <v>100</v>
      </c>
      <c r="K12" s="16">
        <f t="shared" ref="K12:K29" si="6">E12+H12</f>
        <v>1170.7170000000001</v>
      </c>
      <c r="L12" s="16">
        <f t="shared" ref="L12:L29" si="7">F12+I12</f>
        <v>1170.7170000000001</v>
      </c>
      <c r="M12" s="17">
        <f t="shared" ref="M12:M29" si="8">L12/K12*100</f>
        <v>100</v>
      </c>
      <c r="N12" s="16">
        <f t="shared" ref="N12:N29" si="9">L12-B12</f>
        <v>-1740.6729999999998</v>
      </c>
      <c r="O12" s="17">
        <f t="shared" ref="O12:O29" si="10">L12/B12*100</f>
        <v>40.211617131335899</v>
      </c>
      <c r="P12" s="12">
        <f t="shared" ref="P12:P29" si="11">F12-C12</f>
        <v>972.5</v>
      </c>
      <c r="Q12" s="12">
        <f t="shared" ref="Q12:Q29" si="12">F12/C12*100</f>
        <v>3320.1986754966888</v>
      </c>
      <c r="R12" s="12">
        <f t="shared" ref="R12:R29" si="13">I12-D12</f>
        <v>-2713.1730000000002</v>
      </c>
      <c r="S12" s="12">
        <f t="shared" ref="S12:S29" si="14">I12/D12*100</f>
        <v>5.8315140618980346</v>
      </c>
    </row>
    <row r="13" spans="1:19" x14ac:dyDescent="0.25">
      <c r="A13" s="13" t="s">
        <v>10</v>
      </c>
      <c r="B13" s="16">
        <f t="shared" si="3"/>
        <v>5015.75</v>
      </c>
      <c r="C13" s="23">
        <v>3719.3</v>
      </c>
      <c r="D13" s="23">
        <v>1296.45</v>
      </c>
      <c r="E13" s="23">
        <v>4606.8999999999996</v>
      </c>
      <c r="F13" s="23">
        <v>4606.8999999999996</v>
      </c>
      <c r="G13" s="10">
        <f t="shared" si="4"/>
        <v>100</v>
      </c>
      <c r="H13" s="25">
        <v>57.857999999999997</v>
      </c>
      <c r="I13" s="25">
        <v>57.857999999999997</v>
      </c>
      <c r="J13" s="11">
        <f t="shared" si="5"/>
        <v>100</v>
      </c>
      <c r="K13" s="16">
        <f t="shared" si="6"/>
        <v>4664.7579999999998</v>
      </c>
      <c r="L13" s="16">
        <f t="shared" si="7"/>
        <v>4664.7579999999998</v>
      </c>
      <c r="M13" s="17">
        <f t="shared" si="8"/>
        <v>100</v>
      </c>
      <c r="N13" s="16">
        <f t="shared" si="9"/>
        <v>-350.99200000000019</v>
      </c>
      <c r="O13" s="17">
        <f t="shared" si="10"/>
        <v>93.002203060359861</v>
      </c>
      <c r="P13" s="12">
        <f t="shared" si="11"/>
        <v>887.59999999999945</v>
      </c>
      <c r="Q13" s="12">
        <f t="shared" si="12"/>
        <v>123.86470572419539</v>
      </c>
      <c r="R13" s="12">
        <f t="shared" si="13"/>
        <v>-1238.5920000000001</v>
      </c>
      <c r="S13" s="12">
        <f t="shared" si="14"/>
        <v>4.462802267731111</v>
      </c>
    </row>
    <row r="14" spans="1:19" x14ac:dyDescent="0.25">
      <c r="A14" s="13" t="s">
        <v>11</v>
      </c>
      <c r="B14" s="16">
        <f t="shared" si="3"/>
        <v>2570.8199999999997</v>
      </c>
      <c r="C14" s="23">
        <v>849.7</v>
      </c>
      <c r="D14" s="23">
        <v>1721.12</v>
      </c>
      <c r="E14" s="23">
        <v>501.4</v>
      </c>
      <c r="F14" s="23">
        <v>501.4</v>
      </c>
      <c r="G14" s="10">
        <f t="shared" si="4"/>
        <v>100</v>
      </c>
      <c r="H14" s="25">
        <v>1381.4849999999999</v>
      </c>
      <c r="I14" s="25">
        <v>1381.4849999999999</v>
      </c>
      <c r="J14" s="11">
        <f t="shared" si="5"/>
        <v>100</v>
      </c>
      <c r="K14" s="16">
        <f t="shared" si="6"/>
        <v>1882.8849999999998</v>
      </c>
      <c r="L14" s="16">
        <f t="shared" si="7"/>
        <v>1882.8849999999998</v>
      </c>
      <c r="M14" s="17">
        <f t="shared" si="8"/>
        <v>100</v>
      </c>
      <c r="N14" s="16">
        <f t="shared" si="9"/>
        <v>-687.93499999999995</v>
      </c>
      <c r="O14" s="17">
        <f t="shared" si="10"/>
        <v>73.240639173493278</v>
      </c>
      <c r="P14" s="12">
        <f t="shared" si="11"/>
        <v>-348.30000000000007</v>
      </c>
      <c r="Q14" s="12">
        <f t="shared" si="12"/>
        <v>59.009062021890067</v>
      </c>
      <c r="R14" s="12">
        <f t="shared" si="13"/>
        <v>-339.63499999999999</v>
      </c>
      <c r="S14" s="12">
        <f t="shared" si="14"/>
        <v>80.266628706888525</v>
      </c>
    </row>
    <row r="15" spans="1:19" x14ac:dyDescent="0.25">
      <c r="A15" s="13" t="s">
        <v>12</v>
      </c>
      <c r="B15" s="16">
        <f t="shared" si="3"/>
        <v>1145.95</v>
      </c>
      <c r="C15" s="23">
        <v>23.3</v>
      </c>
      <c r="D15" s="23">
        <v>1122.6500000000001</v>
      </c>
      <c r="E15" s="23">
        <v>32.5</v>
      </c>
      <c r="F15" s="23">
        <v>32.5</v>
      </c>
      <c r="G15" s="10">
        <f t="shared" si="4"/>
        <v>100</v>
      </c>
      <c r="H15" s="25">
        <v>148.18799999999999</v>
      </c>
      <c r="I15" s="25">
        <v>148.18799999999999</v>
      </c>
      <c r="J15" s="11">
        <f t="shared" si="5"/>
        <v>100</v>
      </c>
      <c r="K15" s="16">
        <f t="shared" si="6"/>
        <v>180.68799999999999</v>
      </c>
      <c r="L15" s="16">
        <f t="shared" si="7"/>
        <v>180.68799999999999</v>
      </c>
      <c r="M15" s="17">
        <f t="shared" si="8"/>
        <v>100</v>
      </c>
      <c r="N15" s="16">
        <f t="shared" si="9"/>
        <v>-965.26200000000006</v>
      </c>
      <c r="O15" s="17">
        <f t="shared" si="10"/>
        <v>15.767529124307341</v>
      </c>
      <c r="P15" s="12">
        <f t="shared" si="11"/>
        <v>9.1999999999999993</v>
      </c>
      <c r="Q15" s="12">
        <f t="shared" si="12"/>
        <v>139.48497854077254</v>
      </c>
      <c r="R15" s="12">
        <f t="shared" si="13"/>
        <v>-974.4620000000001</v>
      </c>
      <c r="S15" s="12">
        <f t="shared" si="14"/>
        <v>13.199839665078162</v>
      </c>
    </row>
    <row r="16" spans="1:19" x14ac:dyDescent="0.25">
      <c r="A16" s="13" t="s">
        <v>13</v>
      </c>
      <c r="B16" s="16">
        <f t="shared" si="3"/>
        <v>3457.55</v>
      </c>
      <c r="C16" s="23">
        <v>595.70000000000005</v>
      </c>
      <c r="D16" s="23">
        <v>2861.85</v>
      </c>
      <c r="E16" s="23">
        <v>403.8</v>
      </c>
      <c r="F16" s="23">
        <v>403.8</v>
      </c>
      <c r="G16" s="10">
        <f t="shared" si="4"/>
        <v>100</v>
      </c>
      <c r="H16" s="25">
        <v>2724.3</v>
      </c>
      <c r="I16" s="25">
        <v>2724.3</v>
      </c>
      <c r="J16" s="11">
        <f t="shared" si="5"/>
        <v>100</v>
      </c>
      <c r="K16" s="16">
        <f t="shared" si="6"/>
        <v>3128.1000000000004</v>
      </c>
      <c r="L16" s="16">
        <f t="shared" si="7"/>
        <v>3128.1000000000004</v>
      </c>
      <c r="M16" s="17">
        <f t="shared" si="8"/>
        <v>100</v>
      </c>
      <c r="N16" s="16">
        <f t="shared" si="9"/>
        <v>-329.44999999999982</v>
      </c>
      <c r="O16" s="17">
        <f t="shared" si="10"/>
        <v>90.471576694480206</v>
      </c>
      <c r="P16" s="12">
        <f t="shared" si="11"/>
        <v>-191.90000000000003</v>
      </c>
      <c r="Q16" s="12">
        <f t="shared" si="12"/>
        <v>67.78579822058083</v>
      </c>
      <c r="R16" s="12">
        <f t="shared" si="13"/>
        <v>-137.54999999999973</v>
      </c>
      <c r="S16" s="12">
        <f t="shared" si="14"/>
        <v>95.19366843125951</v>
      </c>
    </row>
    <row r="17" spans="1:19" x14ac:dyDescent="0.25">
      <c r="A17" s="13" t="s">
        <v>14</v>
      </c>
      <c r="B17" s="16">
        <f t="shared" si="3"/>
        <v>3513.86</v>
      </c>
      <c r="C17" s="23">
        <v>1449.6</v>
      </c>
      <c r="D17" s="23">
        <v>2064.2600000000002</v>
      </c>
      <c r="E17" s="23">
        <v>1190.7</v>
      </c>
      <c r="F17" s="23">
        <v>1190.7</v>
      </c>
      <c r="G17" s="10">
        <f t="shared" si="4"/>
        <v>100</v>
      </c>
      <c r="H17" s="25">
        <v>724.85</v>
      </c>
      <c r="I17" s="25">
        <v>724.85</v>
      </c>
      <c r="J17" s="11">
        <f t="shared" si="5"/>
        <v>100</v>
      </c>
      <c r="K17" s="16">
        <f t="shared" si="6"/>
        <v>1915.5500000000002</v>
      </c>
      <c r="L17" s="16">
        <f t="shared" si="7"/>
        <v>1915.5500000000002</v>
      </c>
      <c r="M17" s="17">
        <f t="shared" si="8"/>
        <v>100</v>
      </c>
      <c r="N17" s="16">
        <f t="shared" si="9"/>
        <v>-1598.31</v>
      </c>
      <c r="O17" s="17">
        <f t="shared" si="10"/>
        <v>54.514124068687998</v>
      </c>
      <c r="P17" s="12">
        <f t="shared" si="11"/>
        <v>-258.89999999999986</v>
      </c>
      <c r="Q17" s="12">
        <f t="shared" si="12"/>
        <v>82.139900662251662</v>
      </c>
      <c r="R17" s="12">
        <f t="shared" si="13"/>
        <v>-1339.4100000000003</v>
      </c>
      <c r="S17" s="12">
        <f t="shared" si="14"/>
        <v>35.114278240144166</v>
      </c>
    </row>
    <row r="18" spans="1:19" x14ac:dyDescent="0.25">
      <c r="A18" s="13" t="s">
        <v>15</v>
      </c>
      <c r="B18" s="16">
        <f t="shared" si="3"/>
        <v>2029.75</v>
      </c>
      <c r="C18" s="23">
        <v>279.7</v>
      </c>
      <c r="D18" s="23">
        <v>1750.05</v>
      </c>
      <c r="E18" s="23">
        <v>56.7</v>
      </c>
      <c r="F18" s="23">
        <v>56.7</v>
      </c>
      <c r="G18" s="10">
        <f t="shared" si="4"/>
        <v>100</v>
      </c>
      <c r="H18" s="25">
        <v>1958.1</v>
      </c>
      <c r="I18" s="25">
        <v>1958.1</v>
      </c>
      <c r="J18" s="11">
        <f t="shared" si="5"/>
        <v>100</v>
      </c>
      <c r="K18" s="16">
        <f t="shared" si="6"/>
        <v>2014.8</v>
      </c>
      <c r="L18" s="16">
        <f t="shared" si="7"/>
        <v>2014.8</v>
      </c>
      <c r="M18" s="17">
        <f t="shared" si="8"/>
        <v>100</v>
      </c>
      <c r="N18" s="16">
        <f t="shared" si="9"/>
        <v>-14.950000000000045</v>
      </c>
      <c r="O18" s="17">
        <f t="shared" si="10"/>
        <v>99.263456090651559</v>
      </c>
      <c r="P18" s="12">
        <f t="shared" si="11"/>
        <v>-223</v>
      </c>
      <c r="Q18" s="12">
        <f t="shared" si="12"/>
        <v>20.271719699678229</v>
      </c>
      <c r="R18" s="12">
        <f t="shared" si="13"/>
        <v>208.04999999999995</v>
      </c>
      <c r="S18" s="12">
        <f t="shared" si="14"/>
        <v>111.8882317648067</v>
      </c>
    </row>
    <row r="19" spans="1:19" x14ac:dyDescent="0.25">
      <c r="A19" s="13" t="s">
        <v>16</v>
      </c>
      <c r="B19" s="16">
        <f t="shared" si="3"/>
        <v>2353.86</v>
      </c>
      <c r="C19" s="23">
        <v>327.39999999999998</v>
      </c>
      <c r="D19" s="23">
        <v>2026.46</v>
      </c>
      <c r="E19" s="23">
        <v>119.9</v>
      </c>
      <c r="F19" s="23">
        <v>119.9</v>
      </c>
      <c r="G19" s="10">
        <f t="shared" si="4"/>
        <v>100</v>
      </c>
      <c r="H19" s="25">
        <v>2062.1</v>
      </c>
      <c r="I19" s="25">
        <v>2062.1</v>
      </c>
      <c r="J19" s="11">
        <f t="shared" si="5"/>
        <v>100</v>
      </c>
      <c r="K19" s="16">
        <f t="shared" si="6"/>
        <v>2182</v>
      </c>
      <c r="L19" s="16">
        <f t="shared" si="7"/>
        <v>2182</v>
      </c>
      <c r="M19" s="17">
        <f t="shared" si="8"/>
        <v>100</v>
      </c>
      <c r="N19" s="16">
        <f t="shared" si="9"/>
        <v>-171.86000000000013</v>
      </c>
      <c r="O19" s="17">
        <f t="shared" si="10"/>
        <v>92.69880111816336</v>
      </c>
      <c r="P19" s="12">
        <f t="shared" si="11"/>
        <v>-207.49999999999997</v>
      </c>
      <c r="Q19" s="12">
        <f t="shared" si="12"/>
        <v>36.621869273060483</v>
      </c>
      <c r="R19" s="12">
        <f t="shared" si="13"/>
        <v>35.639999999999873</v>
      </c>
      <c r="S19" s="12">
        <f t="shared" si="14"/>
        <v>101.75873197595806</v>
      </c>
    </row>
    <row r="20" spans="1:19" x14ac:dyDescent="0.25">
      <c r="A20" s="13" t="s">
        <v>17</v>
      </c>
      <c r="B20" s="16">
        <f t="shared" si="3"/>
        <v>4800.9400000000005</v>
      </c>
      <c r="C20" s="23">
        <v>2094.5</v>
      </c>
      <c r="D20" s="23">
        <v>2706.44</v>
      </c>
      <c r="E20" s="23">
        <v>2158.1</v>
      </c>
      <c r="F20" s="23">
        <v>2158.1</v>
      </c>
      <c r="G20" s="10">
        <f t="shared" si="4"/>
        <v>100</v>
      </c>
      <c r="H20" s="25">
        <v>3927.6</v>
      </c>
      <c r="I20" s="25">
        <v>3927.6</v>
      </c>
      <c r="J20" s="11">
        <f t="shared" si="5"/>
        <v>100</v>
      </c>
      <c r="K20" s="16">
        <f t="shared" si="6"/>
        <v>6085.7</v>
      </c>
      <c r="L20" s="16">
        <f t="shared" si="7"/>
        <v>6085.7</v>
      </c>
      <c r="M20" s="17">
        <f t="shared" si="8"/>
        <v>100</v>
      </c>
      <c r="N20" s="16">
        <f t="shared" si="9"/>
        <v>1284.7599999999993</v>
      </c>
      <c r="O20" s="17">
        <f t="shared" si="10"/>
        <v>126.76059271725953</v>
      </c>
      <c r="P20" s="12">
        <f t="shared" si="11"/>
        <v>63.599999999999909</v>
      </c>
      <c r="Q20" s="12">
        <f t="shared" si="12"/>
        <v>103.03652423012653</v>
      </c>
      <c r="R20" s="12">
        <f t="shared" si="13"/>
        <v>1221.1599999999999</v>
      </c>
      <c r="S20" s="12">
        <f t="shared" si="14"/>
        <v>145.12052733480144</v>
      </c>
    </row>
    <row r="21" spans="1:19" x14ac:dyDescent="0.25">
      <c r="A21" s="13" t="s">
        <v>18</v>
      </c>
      <c r="B21" s="16">
        <f t="shared" si="3"/>
        <v>2066.0120000000002</v>
      </c>
      <c r="C21" s="23">
        <v>753.6</v>
      </c>
      <c r="D21" s="23">
        <v>1312.412</v>
      </c>
      <c r="E21" s="23">
        <v>285.7</v>
      </c>
      <c r="F21" s="23">
        <v>285.7</v>
      </c>
      <c r="G21" s="10">
        <f t="shared" si="4"/>
        <v>100</v>
      </c>
      <c r="H21" s="25">
        <v>1465.962</v>
      </c>
      <c r="I21" s="25">
        <v>1465.962</v>
      </c>
      <c r="J21" s="11">
        <f t="shared" si="5"/>
        <v>100</v>
      </c>
      <c r="K21" s="16">
        <f t="shared" si="6"/>
        <v>1751.662</v>
      </c>
      <c r="L21" s="16">
        <f t="shared" si="7"/>
        <v>1751.662</v>
      </c>
      <c r="M21" s="17">
        <f t="shared" si="8"/>
        <v>100</v>
      </c>
      <c r="N21" s="16">
        <f t="shared" si="9"/>
        <v>-314.35000000000014</v>
      </c>
      <c r="O21" s="17">
        <f t="shared" si="10"/>
        <v>84.784696313477355</v>
      </c>
      <c r="P21" s="12">
        <f t="shared" si="11"/>
        <v>-467.90000000000003</v>
      </c>
      <c r="Q21" s="12">
        <f t="shared" si="12"/>
        <v>37.911358811040337</v>
      </c>
      <c r="R21" s="12">
        <f t="shared" si="13"/>
        <v>153.54999999999995</v>
      </c>
      <c r="S21" s="12">
        <f t="shared" si="14"/>
        <v>111.69983206493082</v>
      </c>
    </row>
    <row r="22" spans="1:19" x14ac:dyDescent="0.25">
      <c r="A22" s="13" t="s">
        <v>19</v>
      </c>
      <c r="B22" s="16">
        <f t="shared" si="3"/>
        <v>5094.0200000000004</v>
      </c>
      <c r="C22" s="23">
        <v>591.79999999999995</v>
      </c>
      <c r="D22" s="23">
        <v>4502.22</v>
      </c>
      <c r="E22" s="23">
        <v>149.30000000000001</v>
      </c>
      <c r="F22" s="23">
        <v>149.30000000000001</v>
      </c>
      <c r="G22" s="10">
        <f t="shared" si="4"/>
        <v>100</v>
      </c>
      <c r="H22" s="25">
        <v>3203.8809999999999</v>
      </c>
      <c r="I22" s="25">
        <v>3203.8809999999999</v>
      </c>
      <c r="J22" s="11">
        <f t="shared" si="5"/>
        <v>100</v>
      </c>
      <c r="K22" s="16">
        <f t="shared" si="6"/>
        <v>3353.181</v>
      </c>
      <c r="L22" s="16">
        <f t="shared" si="7"/>
        <v>3353.181</v>
      </c>
      <c r="M22" s="17">
        <f t="shared" si="8"/>
        <v>100</v>
      </c>
      <c r="N22" s="16">
        <f t="shared" si="9"/>
        <v>-1740.8390000000004</v>
      </c>
      <c r="O22" s="17">
        <f t="shared" si="10"/>
        <v>65.825831072512472</v>
      </c>
      <c r="P22" s="12">
        <f t="shared" si="11"/>
        <v>-442.49999999999994</v>
      </c>
      <c r="Q22" s="12">
        <f t="shared" si="12"/>
        <v>25.228117607299765</v>
      </c>
      <c r="R22" s="12">
        <f t="shared" si="13"/>
        <v>-1298.3390000000004</v>
      </c>
      <c r="S22" s="12">
        <f t="shared" si="14"/>
        <v>71.162248846124797</v>
      </c>
    </row>
    <row r="23" spans="1:19" x14ac:dyDescent="0.25">
      <c r="A23" s="13" t="s">
        <v>20</v>
      </c>
      <c r="B23" s="16">
        <f t="shared" si="3"/>
        <v>2733.6309999999999</v>
      </c>
      <c r="C23" s="23">
        <v>936.1</v>
      </c>
      <c r="D23" s="23">
        <v>1797.5309999999999</v>
      </c>
      <c r="E23" s="23">
        <v>605.29999999999995</v>
      </c>
      <c r="F23" s="23">
        <v>605.29999999999995</v>
      </c>
      <c r="G23" s="10">
        <f t="shared" si="4"/>
        <v>100</v>
      </c>
      <c r="H23" s="25">
        <v>1719.3</v>
      </c>
      <c r="I23" s="25">
        <v>1719.3</v>
      </c>
      <c r="J23" s="11">
        <f t="shared" si="5"/>
        <v>100</v>
      </c>
      <c r="K23" s="16">
        <f t="shared" si="6"/>
        <v>2324.6</v>
      </c>
      <c r="L23" s="16">
        <f t="shared" si="7"/>
        <v>2324.6</v>
      </c>
      <c r="M23" s="17">
        <f t="shared" si="8"/>
        <v>100</v>
      </c>
      <c r="N23" s="16">
        <f t="shared" si="9"/>
        <v>-409.03099999999995</v>
      </c>
      <c r="O23" s="17">
        <f t="shared" si="10"/>
        <v>85.037080717916936</v>
      </c>
      <c r="P23" s="12">
        <f t="shared" si="11"/>
        <v>-330.80000000000007</v>
      </c>
      <c r="Q23" s="12">
        <f t="shared" si="12"/>
        <v>64.661895096677696</v>
      </c>
      <c r="R23" s="12">
        <f t="shared" si="13"/>
        <v>-78.230999999999995</v>
      </c>
      <c r="S23" s="12">
        <f t="shared" si="14"/>
        <v>95.647863652977335</v>
      </c>
    </row>
    <row r="24" spans="1:19" x14ac:dyDescent="0.25">
      <c r="A24" s="13" t="s">
        <v>21</v>
      </c>
      <c r="B24" s="16">
        <f t="shared" si="3"/>
        <v>4248.07</v>
      </c>
      <c r="C24" s="23">
        <v>671.5</v>
      </c>
      <c r="D24" s="23">
        <v>3576.57</v>
      </c>
      <c r="E24" s="23">
        <v>1435</v>
      </c>
      <c r="F24" s="23">
        <v>1435</v>
      </c>
      <c r="G24" s="10">
        <f t="shared" si="4"/>
        <v>100</v>
      </c>
      <c r="H24" s="25">
        <v>2077.6999999999998</v>
      </c>
      <c r="I24" s="25">
        <v>2077.6999999999998</v>
      </c>
      <c r="J24" s="11">
        <f t="shared" si="5"/>
        <v>100</v>
      </c>
      <c r="K24" s="16">
        <f t="shared" si="6"/>
        <v>3512.7</v>
      </c>
      <c r="L24" s="16">
        <f t="shared" si="7"/>
        <v>3512.7</v>
      </c>
      <c r="M24" s="17">
        <f t="shared" si="8"/>
        <v>100</v>
      </c>
      <c r="N24" s="16">
        <f t="shared" si="9"/>
        <v>-735.36999999999989</v>
      </c>
      <c r="O24" s="17">
        <f t="shared" si="10"/>
        <v>82.689315383221086</v>
      </c>
      <c r="P24" s="12">
        <f t="shared" si="11"/>
        <v>763.5</v>
      </c>
      <c r="Q24" s="12">
        <f t="shared" si="12"/>
        <v>213.70067014147432</v>
      </c>
      <c r="R24" s="12">
        <f t="shared" si="13"/>
        <v>-1498.8700000000003</v>
      </c>
      <c r="S24" s="12">
        <f t="shared" si="14"/>
        <v>58.091970798837991</v>
      </c>
    </row>
    <row r="25" spans="1:19" x14ac:dyDescent="0.25">
      <c r="A25" s="13" t="s">
        <v>22</v>
      </c>
      <c r="B25" s="16">
        <f t="shared" si="3"/>
        <v>5409.57</v>
      </c>
      <c r="C25" s="23">
        <v>1119.7</v>
      </c>
      <c r="D25" s="23">
        <v>4289.87</v>
      </c>
      <c r="E25" s="23">
        <v>1287.5999999999999</v>
      </c>
      <c r="F25" s="23">
        <v>1287.5999999999999</v>
      </c>
      <c r="G25" s="10">
        <f t="shared" si="4"/>
        <v>100</v>
      </c>
      <c r="H25" s="25">
        <v>4427.8999999999996</v>
      </c>
      <c r="I25" s="25">
        <v>4427.8999999999996</v>
      </c>
      <c r="J25" s="11">
        <f t="shared" si="5"/>
        <v>100</v>
      </c>
      <c r="K25" s="16">
        <f t="shared" si="6"/>
        <v>5715.5</v>
      </c>
      <c r="L25" s="16">
        <f t="shared" si="7"/>
        <v>5715.5</v>
      </c>
      <c r="M25" s="17">
        <f t="shared" si="8"/>
        <v>100</v>
      </c>
      <c r="N25" s="16">
        <f t="shared" si="9"/>
        <v>305.93000000000029</v>
      </c>
      <c r="O25" s="17">
        <f t="shared" si="10"/>
        <v>105.65534783725879</v>
      </c>
      <c r="P25" s="12">
        <f t="shared" si="11"/>
        <v>167.89999999999986</v>
      </c>
      <c r="Q25" s="12">
        <f t="shared" si="12"/>
        <v>114.99508796999196</v>
      </c>
      <c r="R25" s="12">
        <f t="shared" si="13"/>
        <v>138.02999999999975</v>
      </c>
      <c r="S25" s="12">
        <f t="shared" si="14"/>
        <v>103.21758001990734</v>
      </c>
    </row>
    <row r="26" spans="1:19" x14ac:dyDescent="0.25">
      <c r="A26" s="13" t="s">
        <v>23</v>
      </c>
      <c r="B26" s="16">
        <f t="shared" si="3"/>
        <v>3009.87</v>
      </c>
      <c r="C26" s="23">
        <v>1135.4000000000001</v>
      </c>
      <c r="D26" s="23">
        <v>1874.47</v>
      </c>
      <c r="E26" s="23">
        <v>740.8</v>
      </c>
      <c r="F26" s="23">
        <v>740.8</v>
      </c>
      <c r="G26" s="10">
        <f t="shared" si="4"/>
        <v>100</v>
      </c>
      <c r="H26" s="25">
        <v>2114.9</v>
      </c>
      <c r="I26" s="25">
        <v>2114.9</v>
      </c>
      <c r="J26" s="11">
        <f t="shared" si="5"/>
        <v>100</v>
      </c>
      <c r="K26" s="16">
        <f t="shared" si="6"/>
        <v>2855.7</v>
      </c>
      <c r="L26" s="16">
        <f t="shared" si="7"/>
        <v>2855.7</v>
      </c>
      <c r="M26" s="17">
        <f t="shared" si="8"/>
        <v>100</v>
      </c>
      <c r="N26" s="16">
        <f t="shared" si="9"/>
        <v>-154.17000000000007</v>
      </c>
      <c r="O26" s="17">
        <f t="shared" si="10"/>
        <v>94.877851867356398</v>
      </c>
      <c r="P26" s="12">
        <f t="shared" si="11"/>
        <v>-394.60000000000014</v>
      </c>
      <c r="Q26" s="12">
        <f t="shared" si="12"/>
        <v>65.24572837766425</v>
      </c>
      <c r="R26" s="12">
        <f t="shared" si="13"/>
        <v>240.43000000000006</v>
      </c>
      <c r="S26" s="12">
        <f t="shared" si="14"/>
        <v>112.82655897400333</v>
      </c>
    </row>
    <row r="27" spans="1:19" x14ac:dyDescent="0.25">
      <c r="A27" s="13" t="s">
        <v>24</v>
      </c>
      <c r="B27" s="16">
        <f t="shared" si="3"/>
        <v>3615.2</v>
      </c>
      <c r="C27" s="23">
        <v>1088</v>
      </c>
      <c r="D27" s="23">
        <v>2527.1999999999998</v>
      </c>
      <c r="E27" s="23">
        <v>955.8</v>
      </c>
      <c r="F27" s="23">
        <v>955.8</v>
      </c>
      <c r="G27" s="10">
        <f t="shared" si="4"/>
        <v>100</v>
      </c>
      <c r="H27" s="25">
        <v>2789.5</v>
      </c>
      <c r="I27" s="25">
        <v>2789.5</v>
      </c>
      <c r="J27" s="11">
        <f t="shared" si="5"/>
        <v>100</v>
      </c>
      <c r="K27" s="16">
        <f t="shared" si="6"/>
        <v>3745.3</v>
      </c>
      <c r="L27" s="16">
        <f t="shared" si="7"/>
        <v>3745.3</v>
      </c>
      <c r="M27" s="17">
        <f t="shared" si="8"/>
        <v>100</v>
      </c>
      <c r="N27" s="16">
        <f t="shared" si="9"/>
        <v>130.10000000000036</v>
      </c>
      <c r="O27" s="17">
        <f t="shared" si="10"/>
        <v>103.59869440141625</v>
      </c>
      <c r="P27" s="12">
        <f t="shared" si="11"/>
        <v>-132.20000000000005</v>
      </c>
      <c r="Q27" s="12">
        <f t="shared" si="12"/>
        <v>87.849264705882348</v>
      </c>
      <c r="R27" s="12">
        <f t="shared" si="13"/>
        <v>262.30000000000018</v>
      </c>
      <c r="S27" s="12">
        <f t="shared" si="14"/>
        <v>110.37907565685346</v>
      </c>
    </row>
    <row r="28" spans="1:19" x14ac:dyDescent="0.25">
      <c r="A28" s="13" t="s">
        <v>25</v>
      </c>
      <c r="B28" s="16">
        <f t="shared" si="3"/>
        <v>1963.9669999999999</v>
      </c>
      <c r="C28" s="23">
        <v>246.6</v>
      </c>
      <c r="D28" s="23">
        <v>1717.367</v>
      </c>
      <c r="E28" s="23">
        <v>73.5</v>
      </c>
      <c r="F28" s="23">
        <v>73.5</v>
      </c>
      <c r="G28" s="10">
        <v>0</v>
      </c>
      <c r="H28" s="25">
        <v>1810.9</v>
      </c>
      <c r="I28" s="25">
        <v>1810.9</v>
      </c>
      <c r="J28" s="11">
        <f t="shared" si="5"/>
        <v>100</v>
      </c>
      <c r="K28" s="16">
        <f t="shared" si="6"/>
        <v>1884.4</v>
      </c>
      <c r="L28" s="16">
        <f t="shared" si="7"/>
        <v>1884.4</v>
      </c>
      <c r="M28" s="17">
        <f t="shared" si="8"/>
        <v>100</v>
      </c>
      <c r="N28" s="16">
        <f t="shared" si="9"/>
        <v>-79.56699999999978</v>
      </c>
      <c r="O28" s="17">
        <f t="shared" si="10"/>
        <v>95.948659015146404</v>
      </c>
      <c r="P28" s="12">
        <f t="shared" si="11"/>
        <v>-173.1</v>
      </c>
      <c r="Q28" s="12">
        <f t="shared" si="12"/>
        <v>29.80535279805353</v>
      </c>
      <c r="R28" s="12">
        <f t="shared" si="13"/>
        <v>93.533000000000129</v>
      </c>
      <c r="S28" s="12">
        <f t="shared" si="14"/>
        <v>105.44630239197564</v>
      </c>
    </row>
    <row r="29" spans="1:19" x14ac:dyDescent="0.25">
      <c r="A29" s="13" t="s">
        <v>26</v>
      </c>
      <c r="B29" s="16">
        <f t="shared" si="3"/>
        <v>2841.1800000000003</v>
      </c>
      <c r="C29" s="23">
        <v>10.3</v>
      </c>
      <c r="D29" s="23">
        <v>2830.88</v>
      </c>
      <c r="E29" s="23">
        <v>1108.8</v>
      </c>
      <c r="F29" s="23">
        <v>1108.8</v>
      </c>
      <c r="G29" s="10">
        <f t="shared" si="4"/>
        <v>100</v>
      </c>
      <c r="H29" s="23">
        <v>2342.1</v>
      </c>
      <c r="I29" s="25">
        <v>2342.1</v>
      </c>
      <c r="J29" s="11">
        <f t="shared" si="5"/>
        <v>100</v>
      </c>
      <c r="K29" s="16">
        <f t="shared" si="6"/>
        <v>3450.8999999999996</v>
      </c>
      <c r="L29" s="16">
        <f t="shared" si="7"/>
        <v>3450.8999999999996</v>
      </c>
      <c r="M29" s="17">
        <f t="shared" si="8"/>
        <v>100</v>
      </c>
      <c r="N29" s="16">
        <f t="shared" si="9"/>
        <v>609.71999999999935</v>
      </c>
      <c r="O29" s="17">
        <f t="shared" si="10"/>
        <v>121.46009756509616</v>
      </c>
      <c r="P29" s="12">
        <f t="shared" si="11"/>
        <v>1098.5</v>
      </c>
      <c r="Q29" s="12">
        <f t="shared" si="12"/>
        <v>10765.04854368932</v>
      </c>
      <c r="R29" s="12">
        <f t="shared" si="13"/>
        <v>-488.7800000000002</v>
      </c>
      <c r="S29" s="12">
        <f t="shared" si="14"/>
        <v>82.733990843836537</v>
      </c>
    </row>
    <row r="30" spans="1:19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s="2" customFormat="1" ht="15.75" x14ac:dyDescent="0.25">
      <c r="A31" s="44" t="s">
        <v>30</v>
      </c>
      <c r="B31" s="44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s="2" customFormat="1" ht="15.75" x14ac:dyDescent="0.25">
      <c r="A32" s="44" t="s">
        <v>31</v>
      </c>
      <c r="B32" s="44"/>
      <c r="C32" s="14"/>
      <c r="D32"/>
      <c r="E32" s="15"/>
      <c r="F32" s="15"/>
      <c r="G32" s="15"/>
      <c r="H32" s="26"/>
      <c r="I32" s="26"/>
      <c r="J32" s="15"/>
      <c r="K32" s="15"/>
      <c r="L32" s="15"/>
      <c r="M32" s="15"/>
      <c r="N32" s="26" t="s">
        <v>33</v>
      </c>
      <c r="O32" s="26"/>
      <c r="P32" s="15"/>
      <c r="Q32" s="15"/>
      <c r="R32" s="15"/>
      <c r="S32" s="15"/>
    </row>
    <row r="33" spans="1:19" s="2" customFormat="1" ht="15.75" x14ac:dyDescent="0.25">
      <c r="A33" s="14"/>
      <c r="B33" s="14"/>
      <c r="C33" s="14"/>
      <c r="D33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1:19" s="2" customFormat="1" ht="15.75" x14ac:dyDescent="0.25">
      <c r="A34" s="44" t="s">
        <v>32</v>
      </c>
      <c r="B34" s="44"/>
      <c r="C34" s="14"/>
      <c r="D34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</row>
    <row r="35" spans="1:19" s="2" customFormat="1" ht="15.75" x14ac:dyDescent="0.25">
      <c r="A35" s="44" t="s">
        <v>31</v>
      </c>
      <c r="B35" s="44"/>
      <c r="C35" s="14"/>
      <c r="D35"/>
      <c r="E35" s="15"/>
      <c r="F35" s="15"/>
      <c r="G35" s="15"/>
      <c r="H35" s="26"/>
      <c r="I35" s="26"/>
      <c r="J35" s="15"/>
      <c r="K35" s="15"/>
      <c r="L35" s="15"/>
      <c r="M35" s="15"/>
      <c r="N35" s="26" t="s">
        <v>34</v>
      </c>
      <c r="O35" s="26"/>
      <c r="P35" s="15"/>
      <c r="Q35" s="15"/>
      <c r="R35" s="15"/>
      <c r="S35" s="15"/>
    </row>
    <row r="36" spans="1:19" x14ac:dyDescent="0.25">
      <c r="A36" s="3"/>
      <c r="B36" s="3"/>
      <c r="C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x14ac:dyDescent="0.25">
      <c r="A37" s="3"/>
      <c r="B37" s="3"/>
      <c r="C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x14ac:dyDescent="0.25">
      <c r="A38" s="3"/>
      <c r="B38" s="3"/>
      <c r="C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x14ac:dyDescent="0.25">
      <c r="A39" s="3"/>
      <c r="B39" s="3"/>
      <c r="C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x14ac:dyDescent="0.25">
      <c r="A40" s="3"/>
      <c r="B40" s="3"/>
      <c r="C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x14ac:dyDescent="0.25">
      <c r="A41" s="3"/>
      <c r="B41" s="3"/>
      <c r="C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</sheetData>
  <mergeCells count="36">
    <mergeCell ref="A35:B35"/>
    <mergeCell ref="H32:I32"/>
    <mergeCell ref="H35:I35"/>
    <mergeCell ref="K6:M6"/>
    <mergeCell ref="A5:A8"/>
    <mergeCell ref="B6:B8"/>
    <mergeCell ref="C6:D6"/>
    <mergeCell ref="D7:D8"/>
    <mergeCell ref="H6:J6"/>
    <mergeCell ref="I7:I8"/>
    <mergeCell ref="B2:M2"/>
    <mergeCell ref="B3:O3"/>
    <mergeCell ref="A31:B31"/>
    <mergeCell ref="A32:B32"/>
    <mergeCell ref="A34:B34"/>
    <mergeCell ref="C7:C8"/>
    <mergeCell ref="K7:K8"/>
    <mergeCell ref="N32:O32"/>
    <mergeCell ref="L7:L8"/>
    <mergeCell ref="J7:J8"/>
    <mergeCell ref="N35:O35"/>
    <mergeCell ref="B5:D5"/>
    <mergeCell ref="N1:P1"/>
    <mergeCell ref="P5:S5"/>
    <mergeCell ref="P6:Q7"/>
    <mergeCell ref="R6:S7"/>
    <mergeCell ref="M7:M8"/>
    <mergeCell ref="N5:O5"/>
    <mergeCell ref="N6:N8"/>
    <mergeCell ref="O6:O8"/>
    <mergeCell ref="E5:M5"/>
    <mergeCell ref="E6:G6"/>
    <mergeCell ref="E7:E8"/>
    <mergeCell ref="F7:F8"/>
    <mergeCell ref="G7:G8"/>
    <mergeCell ref="H7:H8"/>
  </mergeCells>
  <pageMargins left="0.11811023622047245" right="0.11811023622047245" top="0.35433070866141736" bottom="0.35433070866141736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2015-04-17T01:20:18Z</cp:lastPrinted>
  <dcterms:created xsi:type="dcterms:W3CDTF">2012-04-11T05:36:31Z</dcterms:created>
  <dcterms:modified xsi:type="dcterms:W3CDTF">2015-04-20T04:26:07Z</dcterms:modified>
</cp:coreProperties>
</file>